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garcia\Documents\Libre acceso a la informacion OAI\RAI 2026\ENERO 2026\"/>
    </mc:Choice>
  </mc:AlternateContent>
  <bookViews>
    <workbookView xWindow="0" yWindow="0" windowWidth="28800" windowHeight="12300"/>
  </bookViews>
  <sheets>
    <sheet name="Ejecucion 2025 fondo 999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O84" i="1" l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F64" i="1"/>
  <c r="E64" i="1"/>
  <c r="D64" i="1"/>
  <c r="C64" i="1"/>
  <c r="O64" i="1" s="1"/>
  <c r="O63" i="1"/>
  <c r="O62" i="1"/>
  <c r="O61" i="1"/>
  <c r="O60" i="1"/>
  <c r="O59" i="1"/>
  <c r="O58" i="1"/>
  <c r="O57" i="1"/>
  <c r="O56" i="1"/>
  <c r="O55" i="1"/>
  <c r="N54" i="1"/>
  <c r="M54" i="1"/>
  <c r="L54" i="1"/>
  <c r="K54" i="1"/>
  <c r="J54" i="1"/>
  <c r="I54" i="1"/>
  <c r="H54" i="1"/>
  <c r="G54" i="1"/>
  <c r="F54" i="1"/>
  <c r="E54" i="1"/>
  <c r="D54" i="1"/>
  <c r="C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N28" i="1"/>
  <c r="M28" i="1"/>
  <c r="L28" i="1"/>
  <c r="K28" i="1"/>
  <c r="J28" i="1"/>
  <c r="I28" i="1"/>
  <c r="H28" i="1"/>
  <c r="G28" i="1"/>
  <c r="F28" i="1"/>
  <c r="E28" i="1"/>
  <c r="D28" i="1"/>
  <c r="C28" i="1"/>
  <c r="O27" i="1"/>
  <c r="O26" i="1"/>
  <c r="O25" i="1"/>
  <c r="O24" i="1"/>
  <c r="O23" i="1"/>
  <c r="O22" i="1"/>
  <c r="O21" i="1"/>
  <c r="O19" i="1"/>
  <c r="H18" i="1"/>
  <c r="G18" i="1"/>
  <c r="F18" i="1"/>
  <c r="E18" i="1"/>
  <c r="D18" i="1"/>
  <c r="C18" i="1"/>
  <c r="B85" i="1"/>
  <c r="O17" i="1"/>
  <c r="O16" i="1"/>
  <c r="O15" i="1"/>
  <c r="O14" i="1"/>
  <c r="O13" i="1"/>
  <c r="N12" i="1"/>
  <c r="N85" i="1" s="1"/>
  <c r="M12" i="1"/>
  <c r="L12" i="1"/>
  <c r="K12" i="1"/>
  <c r="K85" i="1" s="1"/>
  <c r="J12" i="1"/>
  <c r="J85" i="1" s="1"/>
  <c r="I12" i="1"/>
  <c r="I85" i="1" s="1"/>
  <c r="H12" i="1"/>
  <c r="G12" i="1"/>
  <c r="F12" i="1"/>
  <c r="E12" i="1"/>
  <c r="D12" i="1"/>
  <c r="C12" i="1"/>
  <c r="M85" i="1" l="1"/>
  <c r="D85" i="1"/>
  <c r="L85" i="1"/>
  <c r="F85" i="1"/>
  <c r="G85" i="1"/>
  <c r="O28" i="1"/>
  <c r="E85" i="1"/>
  <c r="H85" i="1"/>
  <c r="O54" i="1"/>
  <c r="C85" i="1"/>
  <c r="O18" i="1"/>
  <c r="O12" i="1"/>
  <c r="O85" i="1" l="1"/>
</calcChain>
</file>

<file path=xl/sharedStrings.xml><?xml version="1.0" encoding="utf-8"?>
<sst xmlns="http://schemas.openxmlformats.org/spreadsheetml/2006/main" count="104" uniqueCount="104">
  <si>
    <t xml:space="preserve">                                             Hospital General de Especialidades Mario Tolentino Dipp</t>
  </si>
  <si>
    <t xml:space="preserve">                                                                                                            Año 2026</t>
  </si>
  <si>
    <t xml:space="preserve">                                                                                                           En RD$</t>
  </si>
  <si>
    <t>DETALLE</t>
  </si>
  <si>
    <t xml:space="preserve">Presupuesto Modificado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</si>
  <si>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</si>
  <si>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</si>
  <si>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</si>
  <si>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</si>
  <si>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</si>
  <si>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</si>
  <si>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</si>
  <si>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</si>
  <si>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</si>
  <si>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</si>
  <si>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</si>
  <si>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</si>
  <si>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</si>
  <si>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</si>
  <si>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</si>
  <si>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</si>
  <si>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</si>
  <si>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</si>
  <si>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</si>
  <si>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</si>
  <si>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</si>
  <si>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</si>
  <si>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</si>
  <si>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</si>
  <si>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</si>
  <si>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</si>
  <si>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</si>
  <si>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</si>
  <si>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</si>
  <si>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</si>
  <si>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</si>
  <si>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</si>
  <si>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</si>
  <si>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</si>
  <si>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</si>
  <si>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</si>
  <si>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</si>
  <si>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</si>
  <si>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</si>
  <si>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</si>
  <si>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</si>
  <si>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</si>
  <si>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</si>
  <si>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</si>
  <si>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</si>
  <si>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</si>
  <si>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</si>
  <si>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</si>
  <si>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</si>
  <si>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</si>
  <si>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</si>
  <si>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</si>
  <si>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</si>
  <si>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</si>
  <si>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</si>
  <si>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</si>
  <si>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</si>
  <si>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</si>
  <si>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</si>
  <si>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</si>
  <si>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</si>
  <si>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</si>
  <si>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</si>
  <si>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</si>
  <si>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</si>
  <si>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</si>
  <si>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</si>
  <si>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</si>
  <si>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</si>
  <si>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</si>
  <si>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</si>
  <si>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</si>
  <si>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</si>
  <si>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</si>
  <si>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</si>
  <si>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</si>
  <si>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</si>
  <si>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</si>
  <si>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</si>
  <si>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</si>
  <si>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</si>
  <si>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</si>
  <si>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</si>
  <si>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</si>
  <si>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</si>
  <si>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</si>
  <si>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</si>
  <si>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</si>
  <si>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</si>
  <si>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Preparado por:</t>
  </si>
  <si>
    <t>Revisado Por:</t>
  </si>
  <si>
    <t>Autorizado por:</t>
  </si>
  <si>
    <t xml:space="preserve">Kelvin Segura </t>
  </si>
  <si>
    <t xml:space="preserve">Miguel A. Guzman </t>
  </si>
  <si>
    <t>Analista Financiero</t>
  </si>
  <si>
    <t xml:space="preserve">Director General </t>
  </si>
  <si>
    <t xml:space="preserve">                                                                              Ejecución de Gasto y Aplicaciones financieras Fondo 9995</t>
  </si>
  <si>
    <t>Ivelisse Quezada</t>
  </si>
  <si>
    <t xml:space="preserve">Encargado de la unidad Admistrativo-Financiero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</si>
</sst>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43" fontId="3" fillId="0" borderId="8" xfId="1" applyFont="1" applyBorder="1" applyAlignment="1">
      <alignment horizontal="left" vertical="center" wrapText="1"/>
    </xf>
    <xf numFmtId="164" fontId="3" fillId="0" borderId="8" xfId="0" applyNumberFormat="1" applyFont="1" applyBorder="1"/>
    <xf numFmtId="0" fontId="8" fillId="0" borderId="0" xfId="0" applyFont="1" applyAlignment="1">
      <alignment horizontal="left" vertical="center" wrapText="1"/>
    </xf>
    <xf numFmtId="43" fontId="3" fillId="0" borderId="0" xfId="1" applyFont="1" applyFill="1" applyAlignment="1">
      <alignment vertical="center" wrapText="1"/>
    </xf>
    <xf numFmtId="4" fontId="3" fillId="0" borderId="0" xfId="0" applyNumberFormat="1" applyFont="1"/>
    <xf numFmtId="0" fontId="9" fillId="0" borderId="0" xfId="0" applyFont="1" applyAlignment="1">
      <alignment horizontal="left" vertical="center" wrapText="1" indent="2"/>
    </xf>
    <xf numFmtId="4" fontId="0" fillId="0" borderId="0" xfId="0" applyNumberFormat="1"/>
    <xf numFmtId="43" fontId="0" fillId="0" borderId="0" xfId="1" applyFont="1"/>
    <xf numFmtId="39" fontId="10" fillId="0" borderId="0" xfId="2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43" fontId="11" fillId="0" borderId="0" xfId="0" applyNumberFormat="1" applyFont="1" applyAlignment="1">
      <alignment horizontal="right"/>
    </xf>
    <xf numFmtId="43" fontId="12" fillId="0" borderId="0" xfId="0" applyNumberFormat="1" applyFont="1" applyAlignment="1">
      <alignment horizontal="right"/>
    </xf>
    <xf numFmtId="0" fontId="0" fillId="0" borderId="9" xfId="0" applyBorder="1"/>
    <xf numFmtId="43" fontId="0" fillId="0" borderId="0" xfId="0" applyNumberFormat="1" applyAlignment="1">
      <alignment vertical="center" wrapText="1"/>
    </xf>
    <xf numFmtId="43" fontId="3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left" vertical="top" wrapText="1" indent="2"/>
    </xf>
    <xf numFmtId="0" fontId="13" fillId="2" borderId="10" xfId="0" applyFont="1" applyFill="1" applyBorder="1" applyAlignment="1">
      <alignment vertical="center"/>
    </xf>
    <xf numFmtId="164" fontId="2" fillId="2" borderId="10" xfId="0" applyNumberFormat="1" applyFont="1" applyFill="1" applyBorder="1"/>
    <xf numFmtId="43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1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1026584</xdr:colOff>
      <xdr:row>0</xdr:row>
      <xdr:rowOff>0</xdr:rowOff>
    </xdr:from>
    <xdr:to>
      <xdr:col>9</xdr:col>
      <xdr:colOff>550333</xdr:colOff>
      <xdr:row>4</xdr:row>
      <xdr:rowOff>187291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740D15F-6A32-4303-9E27-07426CF15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8459" y="0"/>
          <a:ext cx="676274" cy="911191"/>
        </a:xfrm>
        <a:prstGeom prst="rect">
          <a:avLst/>
        </a:prstGeom>
      </xdr:spPr>
    </xdr:pic>
    <xdr:clientData/>
  </xdr:twoCellAnchor>
  <xdr:twoCellAnchor editAs="oneCell">
    <xdr:from>
      <xdr:col>0</xdr:col>
      <xdr:colOff>63501</xdr:colOff>
      <xdr:row>0</xdr:row>
      <xdr:rowOff>1</xdr:rowOff>
    </xdr:from>
    <xdr:to>
      <xdr:col>0</xdr:col>
      <xdr:colOff>2010833</xdr:colOff>
      <xdr:row>2</xdr:row>
      <xdr:rowOff>353932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63AEB0-B071-426B-81EF-AE1DD65A9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1" y="1"/>
          <a:ext cx="1947332" cy="449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7"/>
  <sheetViews>
    <sheetView showGridLines="0" tabSelected="1" topLeftCell="A61" zoomScale="90" zoomScaleNormal="90" workbookViewId="0">
      <selection activeCell="D70" sqref="D70"/>
    </sheetView>
  </sheetViews>
  <sheetFormatPr baseColWidth="10" defaultColWidth="11.42578125" defaultRowHeight="15" x14ac:dyDescent="0.25"/>
  <cols>
    <col min="1" max="1" width="56.28515625" customWidth="1"/>
    <col min="2" max="2" width="22" bestFit="1" customWidth="1"/>
    <col min="3" max="3" width="14.85546875" bestFit="1" customWidth="1"/>
    <col min="4" max="4" width="22.140625" customWidth="1"/>
    <col min="5" max="5" width="14.85546875" bestFit="1" customWidth="1"/>
    <col min="6" max="6" width="9.85546875" customWidth="1"/>
    <col min="7" max="7" width="10.5703125" customWidth="1"/>
    <col min="8" max="13" width="17.28515625" bestFit="1" customWidth="1"/>
    <col min="14" max="14" width="17.140625" customWidth="1"/>
    <col min="15" max="15" width="17.42578125" bestFit="1" customWidth="1"/>
    <col min="19" max="19" width="16.7109375" bestFit="1" customWidth="1"/>
  </cols>
  <sheetData>
    <row r="1" spans="1:16" ht="7.5" customHeight="1" x14ac:dyDescent="0.25"/>
    <row r="2" spans="1:16" hidden="1" x14ac:dyDescent="0.25"/>
    <row r="3" spans="1:16" ht="28.5" customHeight="1" x14ac:dyDescent="0.25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ht="21" customHeight="1" x14ac:dyDescent="0.25">
      <c r="A4" s="35" t="s">
        <v>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6" ht="15.75" x14ac:dyDescent="0.25">
      <c r="A5" s="37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6" ht="15.75" customHeight="1" x14ac:dyDescent="0.25">
      <c r="A6" s="39" t="s">
        <v>101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6" ht="15.75" customHeight="1" x14ac:dyDescent="0.25">
      <c r="A7" s="40" t="s">
        <v>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9" spans="1:16" ht="25.5" customHeight="1" x14ac:dyDescent="0.25">
      <c r="A9" s="41" t="s">
        <v>3</v>
      </c>
      <c r="B9" s="42" t="s">
        <v>4</v>
      </c>
      <c r="C9" s="44" t="s">
        <v>5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6"/>
    </row>
    <row r="10" spans="1:16" x14ac:dyDescent="0.25">
      <c r="A10" s="41"/>
      <c r="B10" s="43"/>
      <c r="C10" s="1" t="s">
        <v>6</v>
      </c>
      <c r="D10" s="1" t="s">
        <v>7</v>
      </c>
      <c r="E10" s="1" t="s">
        <v>8</v>
      </c>
      <c r="F10" s="1" t="s">
        <v>9</v>
      </c>
      <c r="G10" s="2" t="s">
        <v>10</v>
      </c>
      <c r="H10" s="1" t="s">
        <v>11</v>
      </c>
      <c r="I10" s="2" t="s">
        <v>12</v>
      </c>
      <c r="J10" s="1" t="s">
        <v>13</v>
      </c>
      <c r="K10" s="1" t="s">
        <v>14</v>
      </c>
      <c r="L10" s="1" t="s">
        <v>15</v>
      </c>
      <c r="M10" s="1" t="s">
        <v>16</v>
      </c>
      <c r="N10" s="2" t="s">
        <v>17</v>
      </c>
      <c r="O10" s="1" t="s">
        <v>18</v>
      </c>
    </row>
    <row r="11" spans="1:16" x14ac:dyDescent="0.25">
      <c r="A11" s="3" t="s">
        <v>19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6" x14ac:dyDescent="0.25">
      <c r="A12" s="6" t="s">
        <v>20</v>
      </c>
      <c r="B12" s="7">
        <v>24000000</v>
      </c>
      <c r="C12" s="7">
        <f>+C13+C14+C15+C16+C17</f>
        <v>0</v>
      </c>
      <c r="D12" s="7">
        <f t="shared" ref="D12:N12" si="0">+D13+D14+D15+D16+D17</f>
        <v>0</v>
      </c>
      <c r="E12" s="7">
        <f t="shared" si="0"/>
        <v>0</v>
      </c>
      <c r="F12" s="7">
        <f t="shared" si="0"/>
        <v>0</v>
      </c>
      <c r="G12" s="7">
        <f t="shared" si="0"/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 t="shared" si="0"/>
        <v>0</v>
      </c>
      <c r="M12" s="7">
        <f t="shared" si="0"/>
        <v>0</v>
      </c>
      <c r="N12" s="7">
        <f t="shared" si="0"/>
        <v>0</v>
      </c>
      <c r="O12" s="8">
        <f t="shared" ref="O12:O75" si="1">+C12+D12+E12+F12+G12+H12+I12+J12+K12+L12+M12+N12</f>
        <v>0</v>
      </c>
    </row>
    <row r="13" spans="1:16" x14ac:dyDescent="0.25">
      <c r="A13" s="9" t="s">
        <v>21</v>
      </c>
      <c r="B13" s="10"/>
      <c r="C13" s="11"/>
      <c r="D13" s="10"/>
      <c r="E13" s="11"/>
      <c r="F13" s="10"/>
      <c r="G13" s="10"/>
      <c r="H13" s="11"/>
      <c r="I13" s="11"/>
      <c r="J13" s="11"/>
      <c r="K13" s="11"/>
      <c r="L13" s="12"/>
      <c r="M13" s="13"/>
      <c r="N13" s="13"/>
      <c r="O13" s="8">
        <f>+C13+D13+E13+F13+G13+H13+I13+J13+K13+L13+M13+N13</f>
        <v>0</v>
      </c>
    </row>
    <row r="14" spans="1:16" x14ac:dyDescent="0.25">
      <c r="A14" s="9" t="s">
        <v>22</v>
      </c>
      <c r="B14" s="10">
        <v>24000000</v>
      </c>
      <c r="C14" s="11"/>
      <c r="D14" s="11"/>
      <c r="E14" s="11"/>
      <c r="F14" s="10"/>
      <c r="G14" s="10"/>
      <c r="H14" s="11"/>
      <c r="I14" s="11"/>
      <c r="J14" s="11"/>
      <c r="K14" s="11"/>
      <c r="L14" s="12"/>
      <c r="M14" s="13"/>
      <c r="N14" s="13"/>
      <c r="O14" s="8">
        <f t="shared" ref="O14:O17" si="2">+C14+D14+E14+F14+G14+H14+I14+J14+K14+L14+M14+N14</f>
        <v>0</v>
      </c>
    </row>
    <row r="15" spans="1:16" x14ac:dyDescent="0.25">
      <c r="A15" s="9" t="s">
        <v>23</v>
      </c>
      <c r="B15" s="10"/>
      <c r="C15" s="10"/>
      <c r="D15" s="10"/>
      <c r="E15" s="10"/>
      <c r="F15" s="10"/>
      <c r="G15" s="10"/>
      <c r="H15" s="10"/>
      <c r="I15" s="10"/>
      <c r="J15" s="14"/>
      <c r="K15" s="11"/>
      <c r="L15" s="15"/>
      <c r="M15" s="14"/>
      <c r="N15" s="13"/>
      <c r="O15" s="8">
        <f t="shared" si="2"/>
        <v>0</v>
      </c>
      <c r="P15" s="16"/>
    </row>
    <row r="16" spans="1:16" x14ac:dyDescent="0.25">
      <c r="A16" s="9" t="s">
        <v>24</v>
      </c>
      <c r="B16" s="17"/>
      <c r="C16" s="17"/>
      <c r="D16" s="17"/>
      <c r="E16" s="17"/>
      <c r="F16" s="17"/>
      <c r="G16" s="17"/>
      <c r="H16" s="17"/>
      <c r="I16" s="17"/>
      <c r="J16" s="14"/>
      <c r="K16" s="14"/>
      <c r="L16" s="15"/>
      <c r="M16" s="14"/>
      <c r="N16" s="13"/>
      <c r="O16" s="8">
        <f t="shared" si="2"/>
        <v>0</v>
      </c>
    </row>
    <row r="17" spans="1:15" x14ac:dyDescent="0.25">
      <c r="A17" s="9" t="s">
        <v>25</v>
      </c>
      <c r="B17" s="10"/>
      <c r="C17" s="11"/>
      <c r="D17" s="11"/>
      <c r="E17" s="11"/>
      <c r="F17" s="10"/>
      <c r="G17" s="10"/>
      <c r="H17" s="11"/>
      <c r="I17" s="11"/>
      <c r="J17" s="11"/>
      <c r="K17" s="11"/>
      <c r="L17" s="12"/>
      <c r="M17" s="13"/>
      <c r="N17" s="13"/>
      <c r="O17" s="8">
        <f t="shared" si="2"/>
        <v>0</v>
      </c>
    </row>
    <row r="18" spans="1:15" x14ac:dyDescent="0.25">
      <c r="A18" s="6" t="s">
        <v>26</v>
      </c>
      <c r="B18" s="7">
        <v>24730680</v>
      </c>
      <c r="C18" s="18">
        <f t="shared" ref="C18:G18" si="3">+C19+C20+C21+C22+C23+C24+C25+C26+C27</f>
        <v>1448498.2799999998</v>
      </c>
      <c r="D18" s="18">
        <f t="shared" si="3"/>
        <v>4714811.29</v>
      </c>
      <c r="E18" s="18">
        <f t="shared" si="3"/>
        <v>0</v>
      </c>
      <c r="F18" s="18">
        <f t="shared" si="3"/>
        <v>0</v>
      </c>
      <c r="G18" s="18">
        <f t="shared" si="3"/>
        <v>0</v>
      </c>
      <c r="H18" s="18">
        <f>+H19+H20+H21+H22+H23+H24+H25+H26+H27</f>
        <v>0</v>
      </c>
      <c r="I18" s="18"/>
      <c r="J18" s="18"/>
      <c r="K18" s="18"/>
      <c r="L18" s="18"/>
      <c r="M18" s="18"/>
      <c r="N18" s="18"/>
      <c r="O18" s="8">
        <f t="shared" si="1"/>
        <v>6163309.5700000003</v>
      </c>
    </row>
    <row r="19" spans="1:15" x14ac:dyDescent="0.25">
      <c r="A19" s="9" t="s">
        <v>27</v>
      </c>
      <c r="B19" s="10">
        <v>3730000</v>
      </c>
      <c r="C19" s="11">
        <v>150000</v>
      </c>
      <c r="D19" s="13">
        <v>924577.29</v>
      </c>
      <c r="E19" s="11"/>
      <c r="F19" s="13"/>
      <c r="G19" s="13"/>
      <c r="H19" s="13"/>
      <c r="I19" s="13"/>
      <c r="J19" s="13"/>
      <c r="K19" s="13"/>
      <c r="L19" s="12"/>
      <c r="M19" s="13"/>
      <c r="N19" s="13"/>
      <c r="O19" s="8">
        <f t="shared" si="1"/>
        <v>1074577.29</v>
      </c>
    </row>
    <row r="20" spans="1:15" x14ac:dyDescent="0.25">
      <c r="A20" s="9" t="s">
        <v>28</v>
      </c>
      <c r="B20" s="10">
        <v>1341349.5</v>
      </c>
      <c r="C20" s="19"/>
      <c r="D20" s="13">
        <v>1065569.5</v>
      </c>
      <c r="E20" s="19"/>
      <c r="F20" s="13"/>
      <c r="G20" s="19"/>
      <c r="H20" s="19"/>
      <c r="I20" s="13"/>
      <c r="J20" s="13"/>
      <c r="K20" s="13"/>
      <c r="L20" s="11"/>
      <c r="M20" s="13"/>
      <c r="N20" s="13"/>
      <c r="O20" s="8">
        <f t="shared" si="1"/>
        <v>1065569.5</v>
      </c>
    </row>
    <row r="21" spans="1:15" x14ac:dyDescent="0.25">
      <c r="A21" s="9" t="s">
        <v>29</v>
      </c>
      <c r="B21" s="10"/>
      <c r="C21" s="13"/>
      <c r="D21" s="13"/>
      <c r="E21" s="13"/>
      <c r="F21" s="13"/>
      <c r="G21" s="13"/>
      <c r="H21" s="13"/>
      <c r="I21" s="13"/>
      <c r="J21" s="13"/>
      <c r="K21" s="13"/>
      <c r="L21" s="12"/>
      <c r="M21" s="13"/>
      <c r="N21" s="13"/>
      <c r="O21" s="8">
        <f t="shared" si="1"/>
        <v>0</v>
      </c>
    </row>
    <row r="22" spans="1:15" x14ac:dyDescent="0.25">
      <c r="A22" s="9" t="s">
        <v>30</v>
      </c>
      <c r="B22" s="10">
        <v>2280000</v>
      </c>
      <c r="C22" s="19"/>
      <c r="D22" s="11">
        <v>189760.71</v>
      </c>
      <c r="E22" s="13"/>
      <c r="F22" s="13"/>
      <c r="G22" s="13"/>
      <c r="H22" s="13"/>
      <c r="I22" s="13"/>
      <c r="J22" s="13"/>
      <c r="K22" s="13"/>
      <c r="L22" s="12"/>
      <c r="M22" s="13"/>
      <c r="N22" s="13"/>
      <c r="O22" s="8">
        <f t="shared" si="1"/>
        <v>189760.71</v>
      </c>
    </row>
    <row r="23" spans="1:15" x14ac:dyDescent="0.25">
      <c r="A23" s="9" t="s">
        <v>31</v>
      </c>
      <c r="B23" s="10">
        <v>1340000</v>
      </c>
      <c r="C23" s="13">
        <v>496842.42</v>
      </c>
      <c r="D23" s="13">
        <v>413771.97</v>
      </c>
      <c r="E23" s="13"/>
      <c r="F23" s="13"/>
      <c r="G23" s="13"/>
      <c r="H23" s="13"/>
      <c r="I23" s="13"/>
      <c r="J23" s="13"/>
      <c r="K23" s="13"/>
      <c r="L23" s="12"/>
      <c r="M23" s="13"/>
      <c r="N23" s="13"/>
      <c r="O23" s="8">
        <f t="shared" si="1"/>
        <v>910614.3899999999</v>
      </c>
    </row>
    <row r="24" spans="1:15" x14ac:dyDescent="0.25">
      <c r="A24" s="9" t="s">
        <v>32</v>
      </c>
      <c r="B24" s="10"/>
      <c r="C24" s="19"/>
      <c r="D24" s="13">
        <v>34220</v>
      </c>
      <c r="E24" s="19"/>
      <c r="F24" s="19"/>
      <c r="G24" s="19"/>
      <c r="H24" s="19"/>
      <c r="I24" s="19"/>
      <c r="J24" s="14"/>
      <c r="K24" s="13"/>
      <c r="L24" s="12"/>
      <c r="M24" s="13"/>
      <c r="N24" s="13"/>
      <c r="O24" s="8">
        <f t="shared" si="1"/>
        <v>34220</v>
      </c>
    </row>
    <row r="25" spans="1:15" ht="25.5" x14ac:dyDescent="0.25">
      <c r="A25" s="9" t="s">
        <v>33</v>
      </c>
      <c r="B25" s="10">
        <v>10182084</v>
      </c>
      <c r="C25" s="11">
        <v>754691.86</v>
      </c>
      <c r="D25" s="11">
        <v>1831247.12</v>
      </c>
      <c r="E25" s="13"/>
      <c r="F25" s="13"/>
      <c r="G25" s="10"/>
      <c r="H25" s="10"/>
      <c r="I25" s="13"/>
      <c r="J25" s="10"/>
      <c r="K25" s="13"/>
      <c r="L25" s="12"/>
      <c r="M25" s="13"/>
      <c r="N25" s="13"/>
      <c r="O25" s="8">
        <f t="shared" si="1"/>
        <v>2585938.98</v>
      </c>
    </row>
    <row r="26" spans="1:15" ht="25.5" x14ac:dyDescent="0.25">
      <c r="A26" s="9" t="s">
        <v>34</v>
      </c>
      <c r="B26" s="10">
        <v>7972586</v>
      </c>
      <c r="C26" s="11">
        <v>46964</v>
      </c>
      <c r="D26" s="11">
        <v>255664.7</v>
      </c>
      <c r="E26" s="13"/>
      <c r="F26" s="13"/>
      <c r="G26" s="10"/>
      <c r="H26" s="10"/>
      <c r="I26" s="13"/>
      <c r="J26" s="10"/>
      <c r="K26" s="13"/>
      <c r="L26" s="12"/>
      <c r="M26" s="13"/>
      <c r="N26" s="13"/>
      <c r="O26" s="8">
        <f t="shared" si="1"/>
        <v>302628.7</v>
      </c>
    </row>
    <row r="27" spans="1:15" x14ac:dyDescent="0.25">
      <c r="A27" s="9" t="s">
        <v>35</v>
      </c>
      <c r="B27" s="10">
        <v>348750</v>
      </c>
      <c r="C27" s="11"/>
      <c r="D27" s="19"/>
      <c r="E27" s="10"/>
      <c r="F27" s="13"/>
      <c r="G27" s="13"/>
      <c r="H27" s="13"/>
      <c r="I27" s="13"/>
      <c r="J27" s="10"/>
      <c r="K27" s="13"/>
      <c r="L27" s="12"/>
      <c r="M27" s="13"/>
      <c r="N27" s="13"/>
      <c r="O27" s="8">
        <f t="shared" si="1"/>
        <v>0</v>
      </c>
    </row>
    <row r="28" spans="1:15" x14ac:dyDescent="0.25">
      <c r="A28" s="6" t="s">
        <v>36</v>
      </c>
      <c r="B28" s="7">
        <v>165654647</v>
      </c>
      <c r="C28" s="18">
        <f t="shared" ref="C28" si="4">+C29+C30+C31+C32+C33+C34+C35+C36+C37</f>
        <v>640182.58000000007</v>
      </c>
      <c r="D28" s="18">
        <f>+D29+D30+D31+D32+D33+D34+D35+D36+D37+D40</f>
        <v>18717780.370000001</v>
      </c>
      <c r="E28" s="18">
        <f>+E29+E30+E31+E32+E33+E34+E35+E36+E37+E40</f>
        <v>0</v>
      </c>
      <c r="F28" s="18">
        <f>+F29+F30+F31+F32+F33+F34+F35+F36+F37+F40</f>
        <v>0</v>
      </c>
      <c r="G28" s="18">
        <f t="shared" ref="G28:M28" si="5">+G29+G30+G31+G32+G33+G34+G35+G36+G37+G40</f>
        <v>0</v>
      </c>
      <c r="H28" s="18">
        <f t="shared" si="5"/>
        <v>0</v>
      </c>
      <c r="I28" s="18">
        <f t="shared" si="5"/>
        <v>0</v>
      </c>
      <c r="J28" s="18">
        <f t="shared" si="5"/>
        <v>0</v>
      </c>
      <c r="K28" s="18">
        <f t="shared" si="5"/>
        <v>0</v>
      </c>
      <c r="L28" s="18">
        <f t="shared" si="5"/>
        <v>0</v>
      </c>
      <c r="M28" s="18">
        <f t="shared" si="5"/>
        <v>0</v>
      </c>
      <c r="N28" s="18">
        <f>+N29+N30+N31+N32+N33+N34+N35+N36+N37+N40</f>
        <v>0</v>
      </c>
      <c r="O28" s="8">
        <f t="shared" si="1"/>
        <v>19357962.950000003</v>
      </c>
    </row>
    <row r="29" spans="1:15" x14ac:dyDescent="0.25">
      <c r="A29" s="9" t="s">
        <v>37</v>
      </c>
      <c r="B29" s="10">
        <v>26875000</v>
      </c>
      <c r="C29" s="11"/>
      <c r="D29" s="13">
        <v>1391797.36</v>
      </c>
      <c r="E29" s="13"/>
      <c r="F29" s="13"/>
      <c r="G29" s="13"/>
      <c r="H29" s="10"/>
      <c r="I29" s="13"/>
      <c r="J29" s="10"/>
      <c r="K29" s="11"/>
      <c r="L29" s="12"/>
      <c r="M29" s="13"/>
      <c r="N29" s="13"/>
      <c r="O29" s="8">
        <f t="shared" si="1"/>
        <v>1391797.36</v>
      </c>
    </row>
    <row r="30" spans="1:15" x14ac:dyDescent="0.25">
      <c r="A30" s="9" t="s">
        <v>38</v>
      </c>
      <c r="B30" s="10">
        <v>600000</v>
      </c>
      <c r="C30" s="19"/>
      <c r="D30" s="19"/>
      <c r="E30" s="19"/>
      <c r="F30" s="13"/>
      <c r="G30" s="13"/>
      <c r="H30" s="13"/>
      <c r="I30" s="13"/>
      <c r="J30" s="10"/>
      <c r="K30" s="11"/>
      <c r="L30" s="12"/>
      <c r="M30" s="13"/>
      <c r="N30" s="13"/>
      <c r="O30" s="8">
        <f t="shared" si="1"/>
        <v>0</v>
      </c>
    </row>
    <row r="31" spans="1:15" x14ac:dyDescent="0.25">
      <c r="A31" s="9" t="s">
        <v>39</v>
      </c>
      <c r="B31" s="10">
        <v>4783028</v>
      </c>
      <c r="C31" s="11">
        <v>6136</v>
      </c>
      <c r="D31" s="13">
        <v>281996.40000000002</v>
      </c>
      <c r="E31" s="13"/>
      <c r="F31" s="13"/>
      <c r="G31" s="13"/>
      <c r="H31" s="13"/>
      <c r="I31" s="13"/>
      <c r="J31" s="13"/>
      <c r="K31" s="11"/>
      <c r="L31" s="12"/>
      <c r="M31" s="13"/>
      <c r="N31" s="13"/>
      <c r="O31" s="8">
        <f>+C31+D31+E31+F31+G31+H31+I31+J31+K31+L31+M31+N31</f>
        <v>288132.40000000002</v>
      </c>
    </row>
    <row r="32" spans="1:15" x14ac:dyDescent="0.25">
      <c r="A32" s="9" t="s">
        <v>40</v>
      </c>
      <c r="B32" s="10">
        <v>48798950</v>
      </c>
      <c r="C32" s="11"/>
      <c r="D32" s="13">
        <v>5105400.4000000004</v>
      </c>
      <c r="E32" s="13"/>
      <c r="F32" s="13"/>
      <c r="G32" s="13"/>
      <c r="H32" s="10"/>
      <c r="I32" s="13"/>
      <c r="J32" s="10"/>
      <c r="K32" s="11"/>
      <c r="L32" s="12"/>
      <c r="M32" s="13"/>
      <c r="N32" s="13"/>
      <c r="O32" s="8">
        <f>+C32+D32+E32+F32+G32+H32+I32+J32+K32+L32+M32+N32</f>
        <v>5105400.4000000004</v>
      </c>
    </row>
    <row r="33" spans="1:15" x14ac:dyDescent="0.25">
      <c r="A33" s="9" t="s">
        <v>41</v>
      </c>
      <c r="B33" s="10">
        <v>1459010</v>
      </c>
      <c r="C33" s="11"/>
      <c r="D33" s="13"/>
      <c r="E33" s="13"/>
      <c r="F33" s="13"/>
      <c r="G33" s="13"/>
      <c r="H33" s="13"/>
      <c r="I33" s="13"/>
      <c r="J33" s="13"/>
      <c r="K33" s="11"/>
      <c r="L33" s="12"/>
      <c r="M33" s="13"/>
      <c r="N33" s="13"/>
      <c r="O33" s="8">
        <f t="shared" si="1"/>
        <v>0</v>
      </c>
    </row>
    <row r="34" spans="1:15" x14ac:dyDescent="0.25">
      <c r="A34" s="9" t="s">
        <v>42</v>
      </c>
      <c r="B34" s="10">
        <v>235000</v>
      </c>
      <c r="C34" s="19">
        <v>165250</v>
      </c>
      <c r="D34" s="13">
        <v>27240</v>
      </c>
      <c r="E34" s="19"/>
      <c r="F34" s="19"/>
      <c r="G34" s="13"/>
      <c r="H34" s="13"/>
      <c r="I34" s="13"/>
      <c r="J34" s="13"/>
      <c r="K34" s="11"/>
      <c r="L34" s="12"/>
      <c r="M34" s="13"/>
      <c r="N34" s="13"/>
      <c r="O34" s="8">
        <f t="shared" si="1"/>
        <v>192490</v>
      </c>
    </row>
    <row r="35" spans="1:15" ht="25.5" x14ac:dyDescent="0.25">
      <c r="A35" s="9" t="s">
        <v>43</v>
      </c>
      <c r="B35" s="10">
        <v>41417950.460000001</v>
      </c>
      <c r="C35" s="13">
        <v>468796.58</v>
      </c>
      <c r="D35" s="13">
        <v>3177049.74</v>
      </c>
      <c r="E35" s="13"/>
      <c r="F35" s="13"/>
      <c r="G35" s="13"/>
      <c r="H35" s="10"/>
      <c r="I35" s="13"/>
      <c r="J35" s="10"/>
      <c r="K35" s="11"/>
      <c r="L35" s="12"/>
      <c r="M35" s="13"/>
      <c r="N35" s="13"/>
      <c r="O35" s="8">
        <f t="shared" si="1"/>
        <v>3645846.3200000003</v>
      </c>
    </row>
    <row r="36" spans="1:15" ht="25.5" x14ac:dyDescent="0.25">
      <c r="A36" s="9" t="s">
        <v>44</v>
      </c>
      <c r="B36" s="17"/>
      <c r="C36" s="19"/>
      <c r="D36" s="19"/>
      <c r="E36" s="19"/>
      <c r="F36" s="19"/>
      <c r="G36" s="14"/>
      <c r="I36" s="13"/>
      <c r="J36" s="14"/>
      <c r="K36" s="11"/>
      <c r="L36" s="15"/>
      <c r="M36" s="18"/>
      <c r="N36" s="13"/>
      <c r="O36" s="8">
        <f t="shared" si="1"/>
        <v>0</v>
      </c>
    </row>
    <row r="37" spans="1:15" x14ac:dyDescent="0.25">
      <c r="A37" s="9" t="s">
        <v>45</v>
      </c>
      <c r="B37" s="10">
        <v>38095347</v>
      </c>
      <c r="C37" s="11"/>
      <c r="D37" s="13">
        <v>8734296.4700000007</v>
      </c>
      <c r="E37" s="13"/>
      <c r="F37" s="13"/>
      <c r="G37" s="13"/>
      <c r="H37" s="10"/>
      <c r="I37" s="14"/>
      <c r="J37" s="13"/>
      <c r="K37" s="11"/>
      <c r="L37" s="12"/>
      <c r="M37" s="13"/>
      <c r="N37" s="13"/>
      <c r="O37" s="8">
        <f t="shared" si="1"/>
        <v>8734296.4700000007</v>
      </c>
    </row>
    <row r="38" spans="1:15" x14ac:dyDescent="0.25">
      <c r="A38" s="6" t="s">
        <v>46</v>
      </c>
      <c r="B38" s="20"/>
      <c r="C38" s="20"/>
      <c r="D38" s="20"/>
      <c r="E38" s="17">
        <v>0</v>
      </c>
      <c r="F38" s="20">
        <v>0</v>
      </c>
      <c r="G38" s="20"/>
      <c r="H38" s="20"/>
      <c r="I38" s="20"/>
      <c r="J38" s="20"/>
      <c r="K38" s="20"/>
      <c r="L38" s="20"/>
      <c r="M38" s="20"/>
      <c r="N38" s="20"/>
      <c r="O38" s="8">
        <f>+C38+D38+E38+F38+G38+H38+I38+J38+K38+L38+M38+N38</f>
        <v>0</v>
      </c>
    </row>
    <row r="39" spans="1:15" x14ac:dyDescent="0.25">
      <c r="A39" s="9" t="s">
        <v>47</v>
      </c>
      <c r="B39" s="10"/>
      <c r="C39" s="19"/>
      <c r="D39" s="19"/>
      <c r="E39" s="17"/>
      <c r="F39" s="19"/>
      <c r="G39" s="19"/>
      <c r="H39" s="14"/>
      <c r="I39" s="13"/>
      <c r="J39" s="13"/>
      <c r="K39" s="13"/>
      <c r="L39" s="15"/>
      <c r="M39" s="13"/>
      <c r="N39" s="13"/>
      <c r="O39" s="8">
        <f t="shared" si="1"/>
        <v>0</v>
      </c>
    </row>
    <row r="40" spans="1:15" ht="25.5" x14ac:dyDescent="0.25">
      <c r="A40" s="9" t="s">
        <v>48</v>
      </c>
      <c r="B40" s="10"/>
      <c r="C40" s="19"/>
      <c r="D40" s="13"/>
      <c r="E40" s="17"/>
      <c r="F40" s="19"/>
      <c r="G40" s="19"/>
      <c r="H40" s="19"/>
      <c r="I40" s="19"/>
      <c r="J40" s="19"/>
      <c r="K40" s="19"/>
      <c r="L40" s="19"/>
      <c r="M40" s="17"/>
      <c r="N40" s="13"/>
      <c r="O40" s="8">
        <f t="shared" si="1"/>
        <v>0</v>
      </c>
    </row>
    <row r="41" spans="1:15" ht="25.5" x14ac:dyDescent="0.25">
      <c r="A41" s="9" t="s">
        <v>49</v>
      </c>
      <c r="B41" s="10"/>
      <c r="C41" s="17"/>
      <c r="D41" s="17"/>
      <c r="E41" s="19"/>
      <c r="F41" s="17"/>
      <c r="G41" s="17"/>
      <c r="H41" s="17"/>
      <c r="I41" s="17"/>
      <c r="J41" s="17"/>
      <c r="K41" s="17"/>
      <c r="L41" s="17"/>
      <c r="M41" s="17"/>
      <c r="N41" s="17"/>
      <c r="O41" s="8">
        <f t="shared" si="1"/>
        <v>0</v>
      </c>
    </row>
    <row r="42" spans="1:15" ht="25.5" x14ac:dyDescent="0.25">
      <c r="A42" s="9" t="s">
        <v>50</v>
      </c>
      <c r="B42" s="17"/>
      <c r="C42" s="17"/>
      <c r="D42" s="17"/>
      <c r="E42" s="19"/>
      <c r="F42" s="17"/>
      <c r="G42" s="17"/>
      <c r="H42" s="17"/>
      <c r="I42" s="17"/>
      <c r="J42" s="17"/>
      <c r="K42" s="17"/>
      <c r="L42" s="17"/>
      <c r="M42" s="17"/>
      <c r="N42" s="17"/>
      <c r="O42" s="8">
        <f t="shared" si="1"/>
        <v>0</v>
      </c>
    </row>
    <row r="43" spans="1:15" ht="25.5" x14ac:dyDescent="0.25">
      <c r="A43" s="9" t="s">
        <v>51</v>
      </c>
      <c r="B43" s="17"/>
      <c r="C43" s="17"/>
      <c r="D43" s="17"/>
      <c r="E43" s="21"/>
      <c r="F43" s="17"/>
      <c r="G43" s="17"/>
      <c r="H43" s="17"/>
      <c r="I43" s="17"/>
      <c r="J43" s="17"/>
      <c r="K43" s="17"/>
      <c r="L43" s="17"/>
      <c r="M43" s="17"/>
      <c r="N43" s="17"/>
      <c r="O43" s="8">
        <f t="shared" si="1"/>
        <v>0</v>
      </c>
    </row>
    <row r="44" spans="1:15" x14ac:dyDescent="0.25">
      <c r="A44" s="9" t="s">
        <v>52</v>
      </c>
      <c r="B44" s="17"/>
      <c r="C44" s="17"/>
      <c r="D44" s="17"/>
      <c r="E44" s="19"/>
      <c r="F44" s="19"/>
      <c r="G44" s="19"/>
      <c r="H44" s="14"/>
      <c r="I44" s="14"/>
      <c r="J44" s="14"/>
      <c r="K44" s="14"/>
      <c r="L44" s="19"/>
      <c r="M44" s="17"/>
      <c r="N44" s="17"/>
      <c r="O44" s="8">
        <f t="shared" si="1"/>
        <v>0</v>
      </c>
    </row>
    <row r="45" spans="1:15" ht="25.5" x14ac:dyDescent="0.25">
      <c r="A45" s="9" t="s">
        <v>53</v>
      </c>
      <c r="B45" s="17"/>
      <c r="C45" s="17"/>
      <c r="D45" s="17"/>
      <c r="E45" s="19"/>
      <c r="F45" s="19"/>
      <c r="G45" s="19"/>
      <c r="H45" s="14"/>
      <c r="I45" s="14"/>
      <c r="J45" s="14"/>
      <c r="K45" s="14"/>
      <c r="L45" s="19"/>
      <c r="M45" s="17"/>
      <c r="N45" s="17"/>
      <c r="O45" s="8">
        <f t="shared" si="1"/>
        <v>0</v>
      </c>
    </row>
    <row r="46" spans="1:15" x14ac:dyDescent="0.25">
      <c r="A46" s="6" t="s">
        <v>54</v>
      </c>
      <c r="B46" s="17"/>
      <c r="C46" s="17"/>
      <c r="D46" s="17"/>
      <c r="E46" s="19"/>
      <c r="F46" s="21"/>
      <c r="G46" s="19"/>
      <c r="H46" s="14"/>
      <c r="I46" s="14"/>
      <c r="J46" s="14"/>
      <c r="K46" s="14"/>
      <c r="L46" s="19"/>
      <c r="M46" s="17"/>
      <c r="N46" s="17"/>
      <c r="O46" s="8">
        <f t="shared" si="1"/>
        <v>0</v>
      </c>
    </row>
    <row r="47" spans="1:15" x14ac:dyDescent="0.25">
      <c r="A47" s="9" t="s">
        <v>55</v>
      </c>
      <c r="B47" s="17"/>
      <c r="C47" s="17"/>
      <c r="D47" s="17"/>
      <c r="E47" s="19"/>
      <c r="F47" s="19"/>
      <c r="G47" s="19"/>
      <c r="H47" s="14"/>
      <c r="I47" s="14"/>
      <c r="J47" s="14"/>
      <c r="K47" s="14"/>
      <c r="L47" s="19"/>
      <c r="M47" s="17"/>
      <c r="N47" s="17"/>
      <c r="O47" s="8">
        <f t="shared" si="1"/>
        <v>0</v>
      </c>
    </row>
    <row r="48" spans="1:15" ht="25.5" x14ac:dyDescent="0.25">
      <c r="A48" s="9" t="s">
        <v>56</v>
      </c>
      <c r="B48" s="17"/>
      <c r="C48" s="17"/>
      <c r="D48" s="17"/>
      <c r="E48" s="19"/>
      <c r="F48" s="19"/>
      <c r="G48" s="19"/>
      <c r="H48" s="14"/>
      <c r="I48" s="14"/>
      <c r="J48" s="14"/>
      <c r="K48" s="14"/>
      <c r="L48" s="19"/>
      <c r="M48" s="17"/>
      <c r="N48" s="17"/>
      <c r="O48" s="8">
        <f t="shared" si="1"/>
        <v>0</v>
      </c>
    </row>
    <row r="49" spans="1:15" ht="25.5" x14ac:dyDescent="0.25">
      <c r="A49" s="9" t="s">
        <v>57</v>
      </c>
      <c r="B49" s="17"/>
      <c r="C49" s="17"/>
      <c r="D49" s="17"/>
      <c r="E49" s="19"/>
      <c r="F49" s="19"/>
      <c r="G49" s="19"/>
      <c r="H49" s="14"/>
      <c r="I49" s="14"/>
      <c r="J49" s="14"/>
      <c r="K49" s="14"/>
      <c r="L49" s="19"/>
      <c r="M49" s="17"/>
      <c r="N49" s="17"/>
      <c r="O49" s="8">
        <f t="shared" si="1"/>
        <v>0</v>
      </c>
    </row>
    <row r="50" spans="1:15" ht="25.5" x14ac:dyDescent="0.25">
      <c r="A50" s="9" t="s">
        <v>58</v>
      </c>
      <c r="B50" s="17"/>
      <c r="C50" s="17"/>
      <c r="D50" s="17"/>
      <c r="E50" s="19"/>
      <c r="F50" s="19"/>
      <c r="G50" s="19"/>
      <c r="H50" s="14"/>
      <c r="I50" s="14"/>
      <c r="J50" s="14"/>
      <c r="K50" s="14"/>
      <c r="L50" s="19"/>
      <c r="M50" s="17"/>
      <c r="N50" s="17"/>
      <c r="O50" s="8">
        <f t="shared" si="1"/>
        <v>0</v>
      </c>
    </row>
    <row r="51" spans="1:15" ht="25.5" x14ac:dyDescent="0.25">
      <c r="A51" s="9" t="s">
        <v>59</v>
      </c>
      <c r="B51" s="17"/>
      <c r="C51" s="17"/>
      <c r="D51" s="17"/>
      <c r="E51" s="19"/>
      <c r="F51" s="19"/>
      <c r="G51" s="19"/>
      <c r="H51" s="14"/>
      <c r="I51" s="14"/>
      <c r="J51" s="14"/>
      <c r="K51" s="14"/>
      <c r="L51" s="19"/>
      <c r="M51" s="17"/>
      <c r="N51" s="17"/>
      <c r="O51" s="8">
        <f t="shared" si="1"/>
        <v>0</v>
      </c>
    </row>
    <row r="52" spans="1:15" x14ac:dyDescent="0.25">
      <c r="A52" s="9" t="s">
        <v>60</v>
      </c>
      <c r="B52" s="17"/>
      <c r="C52" s="17"/>
      <c r="D52" s="17"/>
      <c r="E52" s="19"/>
      <c r="F52" s="19"/>
      <c r="G52" s="19"/>
      <c r="H52" s="14"/>
      <c r="I52" s="14"/>
      <c r="J52" s="14"/>
      <c r="K52" s="14"/>
      <c r="L52" s="19"/>
      <c r="M52" s="17"/>
      <c r="N52" s="17"/>
      <c r="O52" s="8">
        <f t="shared" si="1"/>
        <v>0</v>
      </c>
    </row>
    <row r="53" spans="1:15" ht="25.5" x14ac:dyDescent="0.25">
      <c r="A53" s="9" t="s">
        <v>61</v>
      </c>
      <c r="B53" s="17"/>
      <c r="C53" s="17"/>
      <c r="D53" s="17"/>
      <c r="E53" s="19"/>
      <c r="F53" s="19"/>
      <c r="G53" s="19"/>
      <c r="H53" s="14"/>
      <c r="I53" s="14"/>
      <c r="J53" s="14"/>
      <c r="K53" s="14"/>
      <c r="L53" s="19"/>
      <c r="M53" s="17"/>
      <c r="N53" s="17"/>
      <c r="O53" s="8">
        <f t="shared" si="1"/>
        <v>0</v>
      </c>
    </row>
    <row r="54" spans="1:15" x14ac:dyDescent="0.25">
      <c r="A54" s="6" t="s">
        <v>62</v>
      </c>
      <c r="B54" s="18">
        <v>25614673</v>
      </c>
      <c r="C54" s="18">
        <f t="shared" ref="C54:D54" si="6">+C55+C56+C57+C58+C59+C60+C61+C62+C63</f>
        <v>545853.03</v>
      </c>
      <c r="D54" s="18">
        <f t="shared" si="6"/>
        <v>2729388.09</v>
      </c>
      <c r="E54" s="18">
        <f>+E55+E56+E57+E58+E59+E60+E61+E62+E63</f>
        <v>0</v>
      </c>
      <c r="F54" s="18">
        <f>+F55+F56+F57+F58+F59+F60+F61+F62+F63</f>
        <v>0</v>
      </c>
      <c r="G54" s="18">
        <f t="shared" ref="G54:N54" si="7">+G55+G56+G57+G58+G59+G60+G61+G62+G63</f>
        <v>0</v>
      </c>
      <c r="H54" s="18">
        <f t="shared" si="7"/>
        <v>0</v>
      </c>
      <c r="I54" s="18">
        <f t="shared" si="7"/>
        <v>0</v>
      </c>
      <c r="J54" s="18">
        <f t="shared" si="7"/>
        <v>0</v>
      </c>
      <c r="K54" s="18">
        <f t="shared" si="7"/>
        <v>0</v>
      </c>
      <c r="L54" s="18">
        <f t="shared" si="7"/>
        <v>0</v>
      </c>
      <c r="M54" s="18">
        <f t="shared" si="7"/>
        <v>0</v>
      </c>
      <c r="N54" s="18">
        <f t="shared" si="7"/>
        <v>0</v>
      </c>
      <c r="O54" s="8">
        <f>+C54+D54+E54+F54+G54+H54+I54+J54+K54+L54+M54+N54</f>
        <v>3275241.12</v>
      </c>
    </row>
    <row r="55" spans="1:15" x14ac:dyDescent="0.25">
      <c r="A55" s="9" t="s">
        <v>63</v>
      </c>
      <c r="B55" s="10">
        <v>6816888</v>
      </c>
      <c r="C55" s="13"/>
      <c r="D55" s="13">
        <v>817150</v>
      </c>
      <c r="E55" s="13"/>
      <c r="F55" s="13"/>
      <c r="G55" s="13"/>
      <c r="H55" s="10"/>
      <c r="I55" s="13"/>
      <c r="J55" s="13"/>
      <c r="K55" s="11"/>
      <c r="L55" s="12"/>
      <c r="M55" s="13"/>
      <c r="N55" s="13"/>
      <c r="O55" s="8">
        <f t="shared" si="1"/>
        <v>817150</v>
      </c>
    </row>
    <row r="56" spans="1:15" x14ac:dyDescent="0.25">
      <c r="A56" s="9" t="s">
        <v>64</v>
      </c>
      <c r="B56" s="10">
        <v>21000</v>
      </c>
      <c r="C56" s="19"/>
      <c r="D56" s="19"/>
      <c r="E56" s="19"/>
      <c r="F56" s="19"/>
      <c r="G56" s="19"/>
      <c r="H56" s="14"/>
      <c r="I56" s="13"/>
      <c r="J56" s="14"/>
      <c r="K56" s="11"/>
      <c r="L56" s="15"/>
      <c r="M56" s="17"/>
      <c r="N56" s="13"/>
      <c r="O56" s="8">
        <f t="shared" si="1"/>
        <v>0</v>
      </c>
    </row>
    <row r="57" spans="1:15" x14ac:dyDescent="0.25">
      <c r="A57" s="9" t="s">
        <v>65</v>
      </c>
      <c r="B57" s="10">
        <v>13085442</v>
      </c>
      <c r="C57" s="13">
        <v>545853.03</v>
      </c>
      <c r="D57" s="13">
        <v>430833.05</v>
      </c>
      <c r="E57" s="19"/>
      <c r="F57" s="13"/>
      <c r="G57" s="13"/>
      <c r="H57" s="13"/>
      <c r="I57" s="13"/>
      <c r="J57" s="13"/>
      <c r="K57" s="11"/>
      <c r="L57" s="12"/>
      <c r="M57" s="13"/>
      <c r="N57" s="13"/>
      <c r="O57" s="8">
        <f t="shared" si="1"/>
        <v>976686.08000000007</v>
      </c>
    </row>
    <row r="58" spans="1:15" ht="25.5" x14ac:dyDescent="0.25">
      <c r="A58" s="9" t="s">
        <v>66</v>
      </c>
      <c r="B58" s="10"/>
      <c r="C58" s="19"/>
      <c r="D58" s="19"/>
      <c r="E58" s="19"/>
      <c r="F58" s="13"/>
      <c r="G58" s="14"/>
      <c r="H58" s="14"/>
      <c r="I58" s="13"/>
      <c r="J58" s="13"/>
      <c r="K58" s="11"/>
      <c r="L58" s="15"/>
      <c r="M58" s="17"/>
      <c r="N58" s="19"/>
      <c r="O58" s="8">
        <f t="shared" si="1"/>
        <v>0</v>
      </c>
    </row>
    <row r="59" spans="1:15" x14ac:dyDescent="0.25">
      <c r="A59" s="9" t="s">
        <v>67</v>
      </c>
      <c r="B59" s="10">
        <v>5713608.04</v>
      </c>
      <c r="C59" s="13"/>
      <c r="D59" s="13">
        <v>319695.03999999998</v>
      </c>
      <c r="E59" s="19"/>
      <c r="F59" s="13"/>
      <c r="G59" s="13"/>
      <c r="H59" s="13"/>
      <c r="I59" s="13"/>
      <c r="J59" s="13"/>
      <c r="K59" s="11"/>
      <c r="L59" s="12"/>
      <c r="M59" s="13"/>
      <c r="N59" s="13"/>
      <c r="O59" s="8">
        <f t="shared" si="1"/>
        <v>319695.03999999998</v>
      </c>
    </row>
    <row r="60" spans="1:15" x14ac:dyDescent="0.25">
      <c r="A60" s="9" t="s">
        <v>68</v>
      </c>
      <c r="B60" s="10">
        <v>298527</v>
      </c>
      <c r="C60" s="19"/>
      <c r="D60" s="19">
        <v>1161710</v>
      </c>
      <c r="E60" s="19"/>
      <c r="F60" s="13"/>
      <c r="G60" s="14"/>
      <c r="H60" s="14"/>
      <c r="I60" s="14"/>
      <c r="J60" s="13"/>
      <c r="K60" s="11"/>
      <c r="L60" s="15"/>
      <c r="M60" s="17"/>
      <c r="N60" s="19"/>
      <c r="O60" s="8">
        <f t="shared" si="1"/>
        <v>1161710</v>
      </c>
    </row>
    <row r="61" spans="1:15" x14ac:dyDescent="0.25">
      <c r="A61" s="9" t="s">
        <v>69</v>
      </c>
      <c r="B61" s="10"/>
      <c r="C61" s="17"/>
      <c r="D61" s="17"/>
      <c r="E61" s="19"/>
      <c r="F61" s="19"/>
      <c r="H61" s="19"/>
      <c r="I61" s="14"/>
      <c r="J61" s="14"/>
      <c r="K61" s="14"/>
      <c r="L61" s="15"/>
      <c r="M61" s="17"/>
      <c r="N61" s="19"/>
      <c r="O61" s="8">
        <f t="shared" si="1"/>
        <v>0</v>
      </c>
    </row>
    <row r="62" spans="1:15" x14ac:dyDescent="0.25">
      <c r="A62" s="9" t="s">
        <v>70</v>
      </c>
      <c r="B62" s="10">
        <v>605480</v>
      </c>
      <c r="C62" s="17"/>
      <c r="D62" s="17"/>
      <c r="E62" s="19"/>
      <c r="F62" s="19"/>
      <c r="G62" s="19"/>
      <c r="H62" s="10"/>
      <c r="I62" s="14"/>
      <c r="J62" s="14"/>
      <c r="K62" s="14"/>
      <c r="L62" s="15"/>
      <c r="M62" s="13"/>
      <c r="N62" s="19"/>
      <c r="O62" s="8">
        <f t="shared" si="1"/>
        <v>0</v>
      </c>
    </row>
    <row r="63" spans="1:15" ht="25.5" x14ac:dyDescent="0.25">
      <c r="A63" s="9" t="s">
        <v>71</v>
      </c>
      <c r="B63" s="10"/>
      <c r="C63" s="17"/>
      <c r="D63" s="17"/>
      <c r="E63" s="19"/>
      <c r="F63" s="13"/>
      <c r="G63" s="19"/>
      <c r="H63" s="19"/>
      <c r="I63" s="14"/>
      <c r="J63" s="14"/>
      <c r="K63" s="14"/>
      <c r="L63" s="15"/>
      <c r="M63" s="17"/>
      <c r="N63" s="13"/>
      <c r="O63" s="8">
        <f t="shared" si="1"/>
        <v>0</v>
      </c>
    </row>
    <row r="64" spans="1:15" x14ac:dyDescent="0.25">
      <c r="A64" s="6" t="s">
        <v>72</v>
      </c>
      <c r="B64" s="18"/>
      <c r="C64" s="18">
        <f t="shared" ref="C64:F64" si="8">+C65+C66+C67+C68</f>
        <v>0</v>
      </c>
      <c r="D64" s="18">
        <f t="shared" si="8"/>
        <v>0</v>
      </c>
      <c r="E64" s="18">
        <f t="shared" si="8"/>
        <v>0</v>
      </c>
      <c r="F64" s="18">
        <f t="shared" si="8"/>
        <v>0</v>
      </c>
      <c r="G64" s="18"/>
      <c r="H64" s="18"/>
      <c r="I64" s="18"/>
      <c r="J64" s="18"/>
      <c r="K64" s="18"/>
      <c r="L64" s="18"/>
      <c r="M64" s="18"/>
      <c r="N64" s="18"/>
      <c r="O64" s="8">
        <f t="shared" si="1"/>
        <v>0</v>
      </c>
    </row>
    <row r="65" spans="1:16" x14ac:dyDescent="0.25">
      <c r="A65" s="9" t="s">
        <v>73</v>
      </c>
      <c r="B65" s="10"/>
      <c r="C65" s="13"/>
      <c r="D65" s="13"/>
      <c r="E65" s="19"/>
      <c r="F65" s="13"/>
      <c r="G65" s="13"/>
      <c r="H65" s="13"/>
      <c r="I65" s="13"/>
      <c r="J65" s="13"/>
      <c r="K65" s="13"/>
      <c r="L65" s="12"/>
      <c r="M65" s="13"/>
      <c r="N65" s="19"/>
      <c r="O65" s="8">
        <f t="shared" si="1"/>
        <v>0</v>
      </c>
    </row>
    <row r="66" spans="1:16" x14ac:dyDescent="0.25">
      <c r="A66" s="9" t="s">
        <v>74</v>
      </c>
      <c r="B66" s="17"/>
      <c r="C66" s="17"/>
      <c r="D66" s="17"/>
      <c r="E66" s="19"/>
      <c r="F66" s="17"/>
      <c r="G66" s="17"/>
      <c r="H66" s="17"/>
      <c r="I66" s="17"/>
      <c r="J66" s="17"/>
      <c r="K66" s="17"/>
      <c r="L66" s="17"/>
      <c r="M66" s="14"/>
      <c r="N66" s="17"/>
      <c r="O66" s="8">
        <f t="shared" si="1"/>
        <v>0</v>
      </c>
    </row>
    <row r="67" spans="1:16" x14ac:dyDescent="0.25">
      <c r="A67" s="9" t="s">
        <v>75</v>
      </c>
      <c r="B67" s="17"/>
      <c r="C67" s="17"/>
      <c r="D67" s="17"/>
      <c r="E67" s="19"/>
      <c r="F67" s="21"/>
      <c r="G67" s="21"/>
      <c r="H67" s="19"/>
      <c r="I67" s="14"/>
      <c r="J67" s="14"/>
      <c r="K67" s="14"/>
      <c r="L67" s="17"/>
      <c r="M67" s="14"/>
      <c r="N67" s="17"/>
      <c r="O67" s="8">
        <f t="shared" si="1"/>
        <v>0</v>
      </c>
    </row>
    <row r="68" spans="1:16" ht="25.5" x14ac:dyDescent="0.25">
      <c r="A68" s="22" t="s">
        <v>76</v>
      </c>
      <c r="B68" s="17"/>
      <c r="C68" s="17"/>
      <c r="D68" s="17"/>
      <c r="E68" s="19"/>
      <c r="F68" s="21"/>
      <c r="G68" s="21"/>
      <c r="H68" s="19"/>
      <c r="I68" s="14"/>
      <c r="J68" s="14"/>
      <c r="K68" s="14"/>
      <c r="L68" s="17"/>
      <c r="M68" s="14"/>
      <c r="N68" s="17"/>
      <c r="O68" s="8">
        <f t="shared" si="1"/>
        <v>0</v>
      </c>
    </row>
    <row r="69" spans="1:16" x14ac:dyDescent="0.25">
      <c r="A69" s="6" t="s">
        <v>77</v>
      </c>
      <c r="B69" s="17"/>
      <c r="C69" s="17"/>
      <c r="D69" s="17"/>
      <c r="E69" s="19"/>
      <c r="F69" s="21"/>
      <c r="G69" s="21"/>
      <c r="H69" s="19"/>
      <c r="I69" s="14"/>
      <c r="J69" s="14"/>
      <c r="K69" s="14"/>
      <c r="L69" s="17"/>
      <c r="M69" s="14"/>
      <c r="N69" s="17"/>
      <c r="O69" s="8">
        <f t="shared" si="1"/>
        <v>0</v>
      </c>
    </row>
    <row r="70" spans="1:16" x14ac:dyDescent="0.25">
      <c r="A70" s="9" t="s">
        <v>78</v>
      </c>
      <c r="B70" s="17"/>
      <c r="C70" s="17"/>
      <c r="D70" s="17"/>
      <c r="E70" s="21"/>
      <c r="F70" s="21"/>
      <c r="G70" s="21"/>
      <c r="H70" s="19"/>
      <c r="I70" s="14"/>
      <c r="J70" s="14"/>
      <c r="K70" s="14"/>
      <c r="L70" s="17"/>
      <c r="M70" s="14"/>
      <c r="N70" s="17"/>
      <c r="O70" s="8">
        <f t="shared" si="1"/>
        <v>0</v>
      </c>
    </row>
    <row r="71" spans="1:16" ht="25.5" x14ac:dyDescent="0.25">
      <c r="A71" s="9" t="s">
        <v>79</v>
      </c>
      <c r="B71" s="17"/>
      <c r="C71" s="17"/>
      <c r="D71" s="17"/>
      <c r="E71" s="21"/>
      <c r="F71" s="21"/>
      <c r="G71" s="21"/>
      <c r="H71" s="19"/>
      <c r="I71" s="14"/>
      <c r="J71" s="14"/>
      <c r="K71" s="14"/>
      <c r="L71" s="17"/>
      <c r="M71" s="14"/>
      <c r="N71" s="17"/>
      <c r="O71" s="8">
        <f t="shared" si="1"/>
        <v>0</v>
      </c>
    </row>
    <row r="72" spans="1:16" x14ac:dyDescent="0.25">
      <c r="A72" s="6" t="s">
        <v>80</v>
      </c>
      <c r="B72" s="17"/>
      <c r="C72" s="17"/>
      <c r="D72" s="17"/>
      <c r="E72" s="21"/>
      <c r="F72" s="21"/>
      <c r="G72" s="21"/>
      <c r="H72" s="19"/>
      <c r="I72" s="14"/>
      <c r="J72" s="14"/>
      <c r="K72" s="14"/>
      <c r="L72" s="17"/>
      <c r="M72" s="14"/>
      <c r="N72" s="17"/>
      <c r="O72" s="8">
        <f>+C72+D72+E72+F72+G72+H72+I72+J72+K72+L72+M72+N72</f>
        <v>0</v>
      </c>
    </row>
    <row r="73" spans="1:16" x14ac:dyDescent="0.25">
      <c r="A73" s="9" t="s">
        <v>81</v>
      </c>
      <c r="B73" s="17"/>
      <c r="C73" s="17"/>
      <c r="D73" s="17"/>
      <c r="E73" s="21"/>
      <c r="F73" s="21"/>
      <c r="G73" s="21"/>
      <c r="H73" s="19"/>
      <c r="I73" s="14"/>
      <c r="J73" s="14"/>
      <c r="K73" s="14"/>
      <c r="L73" s="17"/>
      <c r="M73" s="14"/>
      <c r="N73" s="17"/>
      <c r="O73" s="8">
        <f>+C73+D73+E73+F73+G73+H73+I73+J73+K73+L73+M73+N73</f>
        <v>0</v>
      </c>
    </row>
    <row r="74" spans="1:16" x14ac:dyDescent="0.25">
      <c r="A74" s="9" t="s">
        <v>82</v>
      </c>
      <c r="B74" s="17"/>
      <c r="C74" s="17"/>
      <c r="D74" s="17"/>
      <c r="E74" s="21"/>
      <c r="F74" s="21"/>
      <c r="G74" s="21"/>
      <c r="H74" s="19"/>
      <c r="I74" s="19"/>
      <c r="J74" s="19"/>
      <c r="K74" s="19"/>
      <c r="L74" s="17"/>
      <c r="M74" s="14"/>
      <c r="N74" s="17"/>
      <c r="O74" s="8">
        <f t="shared" si="1"/>
        <v>0</v>
      </c>
    </row>
    <row r="75" spans="1:16" ht="25.5" x14ac:dyDescent="0.25">
      <c r="A75" s="9" t="s">
        <v>83</v>
      </c>
      <c r="B75" s="17"/>
      <c r="C75" s="17"/>
      <c r="D75" s="17"/>
      <c r="E75" s="21"/>
      <c r="F75" s="21"/>
      <c r="G75" s="21"/>
      <c r="H75" s="19"/>
      <c r="I75" s="19"/>
      <c r="J75" s="19"/>
      <c r="K75" s="19"/>
      <c r="L75" s="17"/>
      <c r="M75" s="14"/>
      <c r="N75" s="17"/>
      <c r="O75" s="8">
        <f t="shared" si="1"/>
        <v>0</v>
      </c>
    </row>
    <row r="76" spans="1:16" x14ac:dyDescent="0.25">
      <c r="A76" s="6" t="s">
        <v>84</v>
      </c>
      <c r="B76" s="17"/>
      <c r="C76" s="17"/>
      <c r="D76" s="17"/>
      <c r="E76" s="21"/>
      <c r="F76" s="21"/>
      <c r="G76" s="21"/>
      <c r="H76" s="19"/>
      <c r="I76" s="19"/>
      <c r="J76" s="19"/>
      <c r="K76" s="19"/>
      <c r="L76" s="17"/>
      <c r="M76" s="19"/>
      <c r="N76" s="17"/>
      <c r="O76" s="8">
        <f t="shared" ref="O76:O84" si="9">+C76+D76+E76+F76+G76+H76+I76+J76+K76+L76+M76+N76</f>
        <v>0</v>
      </c>
      <c r="P76" s="19"/>
    </row>
    <row r="77" spans="1:16" x14ac:dyDescent="0.25">
      <c r="A77" s="9" t="s">
        <v>85</v>
      </c>
      <c r="B77" s="17"/>
      <c r="C77" s="17"/>
      <c r="D77" s="17"/>
      <c r="E77" s="21"/>
      <c r="F77" s="21"/>
      <c r="G77" s="21"/>
      <c r="H77" s="19"/>
      <c r="I77" s="19"/>
      <c r="J77" s="19"/>
      <c r="K77" s="19"/>
      <c r="L77" s="17"/>
      <c r="M77" s="19"/>
      <c r="N77" s="17"/>
      <c r="O77" s="8">
        <f t="shared" si="9"/>
        <v>0</v>
      </c>
      <c r="P77" s="19"/>
    </row>
    <row r="78" spans="1:16" x14ac:dyDescent="0.25">
      <c r="A78" s="9" t="s">
        <v>86</v>
      </c>
      <c r="B78" s="17"/>
      <c r="C78" s="17"/>
      <c r="D78" s="17"/>
      <c r="E78" s="21"/>
      <c r="F78" s="21"/>
      <c r="G78" s="21"/>
      <c r="H78" s="19"/>
      <c r="I78" s="19"/>
      <c r="J78" s="19"/>
      <c r="K78" s="19"/>
      <c r="L78" s="17"/>
      <c r="M78" s="19"/>
      <c r="N78" s="17"/>
      <c r="O78" s="8">
        <f t="shared" si="9"/>
        <v>0</v>
      </c>
      <c r="P78" s="19"/>
    </row>
    <row r="79" spans="1:16" x14ac:dyDescent="0.25">
      <c r="A79" s="9" t="s">
        <v>87</v>
      </c>
      <c r="B79" s="17"/>
      <c r="C79" s="17"/>
      <c r="D79" s="17"/>
      <c r="E79" s="21"/>
      <c r="F79" s="21"/>
      <c r="G79" s="21"/>
      <c r="H79" s="19"/>
      <c r="I79" s="19"/>
      <c r="J79" s="19"/>
      <c r="K79" s="19"/>
      <c r="L79" s="17"/>
      <c r="M79" s="19"/>
      <c r="N79" s="17"/>
      <c r="O79" s="8">
        <f t="shared" si="9"/>
        <v>0</v>
      </c>
      <c r="P79" s="19"/>
    </row>
    <row r="80" spans="1:16" x14ac:dyDescent="0.25">
      <c r="A80" s="6" t="s">
        <v>88</v>
      </c>
      <c r="B80" s="20"/>
      <c r="C80" s="17"/>
      <c r="D80" s="17"/>
      <c r="E80" s="21"/>
      <c r="F80" s="21"/>
      <c r="G80" s="21"/>
      <c r="H80" s="19"/>
      <c r="I80" s="19"/>
      <c r="J80" s="19"/>
      <c r="K80" s="19"/>
      <c r="L80" s="17"/>
      <c r="M80" s="19"/>
      <c r="N80" s="17"/>
      <c r="O80" s="8">
        <f t="shared" si="9"/>
        <v>0</v>
      </c>
    </row>
    <row r="81" spans="1:19" x14ac:dyDescent="0.25">
      <c r="A81" s="9" t="s">
        <v>89</v>
      </c>
      <c r="B81" s="17"/>
      <c r="C81" s="17"/>
      <c r="D81" s="17"/>
      <c r="E81" s="21"/>
      <c r="F81" s="21"/>
      <c r="G81" s="21"/>
      <c r="H81" s="19"/>
      <c r="I81" s="19"/>
      <c r="J81" s="19"/>
      <c r="K81" s="19"/>
      <c r="L81" s="17"/>
      <c r="M81" s="19"/>
      <c r="N81" s="17"/>
      <c r="O81" s="8">
        <f t="shared" si="9"/>
        <v>0</v>
      </c>
    </row>
    <row r="82" spans="1:19" x14ac:dyDescent="0.25">
      <c r="A82" s="9" t="s">
        <v>90</v>
      </c>
      <c r="B82" s="17"/>
      <c r="C82" s="17"/>
      <c r="D82" s="17"/>
      <c r="E82" s="21"/>
      <c r="F82" s="21"/>
      <c r="G82" s="21"/>
      <c r="H82" s="19"/>
      <c r="I82" s="19"/>
      <c r="J82" s="19"/>
      <c r="K82" s="19"/>
      <c r="L82" s="17"/>
      <c r="M82" s="19"/>
      <c r="N82" s="17"/>
      <c r="O82" s="8">
        <f t="shared" si="9"/>
        <v>0</v>
      </c>
    </row>
    <row r="83" spans="1:19" x14ac:dyDescent="0.25">
      <c r="A83" s="6" t="s">
        <v>91</v>
      </c>
      <c r="B83" s="17"/>
      <c r="C83" s="17"/>
      <c r="D83" s="17"/>
      <c r="E83" s="21"/>
      <c r="F83" s="21"/>
      <c r="G83" s="21"/>
      <c r="H83" s="19">
        <v>0</v>
      </c>
      <c r="I83" s="19">
        <v>0</v>
      </c>
      <c r="J83" s="19">
        <v>0</v>
      </c>
      <c r="K83" s="19"/>
      <c r="L83" s="17">
        <v>0</v>
      </c>
      <c r="M83" s="19">
        <v>0</v>
      </c>
      <c r="N83" s="17">
        <v>0</v>
      </c>
      <c r="O83" s="8">
        <f t="shared" si="9"/>
        <v>0</v>
      </c>
    </row>
    <row r="84" spans="1:19" x14ac:dyDescent="0.25">
      <c r="A84" s="9" t="s">
        <v>92</v>
      </c>
      <c r="B84" s="17"/>
      <c r="C84" s="17"/>
      <c r="D84" s="17"/>
      <c r="E84" s="21"/>
      <c r="F84" s="21"/>
      <c r="G84" s="21"/>
      <c r="H84" s="19">
        <v>0</v>
      </c>
      <c r="I84" s="19">
        <v>0</v>
      </c>
      <c r="J84" s="19">
        <v>0</v>
      </c>
      <c r="K84" s="19"/>
      <c r="L84" s="15"/>
      <c r="M84" s="19">
        <v>0</v>
      </c>
      <c r="N84" s="17">
        <v>0</v>
      </c>
      <c r="O84" s="8">
        <f t="shared" si="9"/>
        <v>0</v>
      </c>
      <c r="S84" s="13"/>
    </row>
    <row r="85" spans="1:19" x14ac:dyDescent="0.25">
      <c r="A85" s="23" t="s">
        <v>93</v>
      </c>
      <c r="B85" s="24">
        <f>+B12+B18+B28+B38+B54+B64</f>
        <v>240000000</v>
      </c>
      <c r="C85" s="24">
        <f>+C12+C18+C28+C38+C54+C64</f>
        <v>2634533.8899999997</v>
      </c>
      <c r="D85" s="24">
        <f t="shared" ref="D85:N85" si="10">+D12+D18+D28+D38+D54+D64</f>
        <v>26161979.75</v>
      </c>
      <c r="E85" s="24">
        <f>+E12+E18+E28+E38+E54+E64</f>
        <v>0</v>
      </c>
      <c r="F85" s="24">
        <f t="shared" si="10"/>
        <v>0</v>
      </c>
      <c r="G85" s="24">
        <f t="shared" si="10"/>
        <v>0</v>
      </c>
      <c r="H85" s="24">
        <f t="shared" si="10"/>
        <v>0</v>
      </c>
      <c r="I85" s="24">
        <f t="shared" si="10"/>
        <v>0</v>
      </c>
      <c r="J85" s="24">
        <f t="shared" si="10"/>
        <v>0</v>
      </c>
      <c r="K85" s="24">
        <f t="shared" si="10"/>
        <v>0</v>
      </c>
      <c r="L85" s="24">
        <f t="shared" si="10"/>
        <v>0</v>
      </c>
      <c r="M85" s="24">
        <f t="shared" si="10"/>
        <v>0</v>
      </c>
      <c r="N85" s="24">
        <f t="shared" si="10"/>
        <v>0</v>
      </c>
      <c r="O85" s="24">
        <f>+C85+D85+E85+F85+G85+H85+I85+J85+K85+L85+M85+N85</f>
        <v>28796513.640000001</v>
      </c>
      <c r="S85" s="25"/>
    </row>
    <row r="95" spans="1:19" ht="15.75" x14ac:dyDescent="0.25">
      <c r="A95" s="26" t="s">
        <v>94</v>
      </c>
      <c r="D95" t="s">
        <v>95</v>
      </c>
      <c r="I95" s="30" t="s">
        <v>96</v>
      </c>
      <c r="J95" s="30"/>
    </row>
    <row r="96" spans="1:19" x14ac:dyDescent="0.25">
      <c r="A96" s="26" t="s">
        <v>102</v>
      </c>
      <c r="D96" t="s">
        <v>97</v>
      </c>
      <c r="I96" s="31" t="s">
        <v>98</v>
      </c>
      <c r="J96" s="31"/>
    </row>
    <row r="97" spans="1:10" x14ac:dyDescent="0.25">
      <c r="A97" s="27" t="s">
        <v>99</v>
      </c>
      <c r="C97" s="28"/>
      <c r="D97" s="29" t="s">
        <v>103</v>
      </c>
      <c r="I97" s="32" t="s">
        <v>100</v>
      </c>
      <c r="J97" s="32"/>
    </row>
  </sheetData>
  <mergeCells count="11">
    <mergeCell ref="I95:J95"/>
    <mergeCell ref="I96:J96"/>
    <mergeCell ref="I97:J97"/>
    <mergeCell ref="A3:O3"/>
    <mergeCell ref="A4:O4"/>
    <mergeCell ref="A5:O5"/>
    <mergeCell ref="A6:O6"/>
    <mergeCell ref="A7:O7"/>
    <mergeCell ref="A9:A10"/>
    <mergeCell ref="B9:B10"/>
    <mergeCell ref="C9:O9"/>
  </mergeCells>
  <pageMargins left="0.17" right="0.23" top="0.17" bottom="0.17" header="0.3" footer="0.3"/>
  <pageSetup paperSize="5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2025 fondo 9995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Yadira Garcia Gracia</dc:creator>
  <cp:lastModifiedBy>Yadira Garcia Gracia</cp:lastModifiedBy>
  <cp:lastPrinted>2026-02-03T14:35:35Z</cp:lastPrinted>
  <dcterms:created xsi:type="dcterms:W3CDTF">2026-02-02T18:33:38Z</dcterms:created>
  <dcterms:modified xsi:type="dcterms:W3CDTF">2026-03-02T13:57:35Z</dcterms:modified>
</cp:coreProperties>
</file>